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MÉTRICAS\AREGIONAL\METRICA AREGIONAL 2020\BLOQUE IV\FORMATO 6 A LDF\"/>
    </mc:Choice>
  </mc:AlternateContent>
  <bookViews>
    <workbookView xWindow="0" yWindow="0" windowWidth="19200" windowHeight="12780"/>
  </bookViews>
  <sheets>
    <sheet name="Formato 6 a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b)'!$B$58</definedName>
    <definedName name="cvbcbvbcvbvc">'[2]Formato 6 b)'!$C$40</definedName>
    <definedName name="cvbcvb">'[2]Formato 6 b)'!$F$39</definedName>
    <definedName name="cvbcvbcbv">'[2]Formato 6 b)'!$D$58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b)'!$C$58</definedName>
    <definedName name="GASTO_E_FIN_04">'[2]Formato 6 b)'!$E$58</definedName>
    <definedName name="GASTO_E_FIN_05">'[2]Formato 6 b)'!$F$58</definedName>
    <definedName name="GASTO_E_FIN_06">'[2]Formato 6 b)'!$G$58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_xlnm.Print_Titles" localSheetId="0">'Formato 6 a)'!$1:$8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0" i="1" s="1"/>
  <c r="G152" i="1"/>
  <c r="G151" i="1"/>
  <c r="F150" i="1"/>
  <c r="E150" i="1"/>
  <c r="D150" i="1"/>
  <c r="C150" i="1"/>
  <c r="B150" i="1"/>
  <c r="G149" i="1"/>
  <c r="G148" i="1"/>
  <c r="G147" i="1"/>
  <c r="G146" i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7" i="1" s="1"/>
  <c r="G138" i="1"/>
  <c r="F137" i="1"/>
  <c r="E137" i="1"/>
  <c r="D137" i="1"/>
  <c r="C137" i="1"/>
  <c r="B137" i="1"/>
  <c r="G136" i="1"/>
  <c r="G135" i="1"/>
  <c r="G134" i="1"/>
  <c r="G133" i="1" s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3" i="1" s="1"/>
  <c r="G124" i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 s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4" i="1"/>
  <c r="G93" i="1" s="1"/>
  <c r="F93" i="1"/>
  <c r="F84" i="1" s="1"/>
  <c r="E93" i="1"/>
  <c r="D93" i="1"/>
  <c r="C93" i="1"/>
  <c r="B93" i="1"/>
  <c r="B84" i="1" s="1"/>
  <c r="G92" i="1"/>
  <c r="G91" i="1"/>
  <c r="G90" i="1"/>
  <c r="G89" i="1"/>
  <c r="G88" i="1"/>
  <c r="G87" i="1"/>
  <c r="G86" i="1"/>
  <c r="G85" i="1"/>
  <c r="F85" i="1"/>
  <c r="E85" i="1"/>
  <c r="D85" i="1"/>
  <c r="D84" i="1" s="1"/>
  <c r="C85" i="1"/>
  <c r="C84" i="1" s="1"/>
  <c r="B85" i="1"/>
  <c r="E84" i="1"/>
  <c r="G82" i="1"/>
  <c r="G81" i="1"/>
  <c r="G80" i="1"/>
  <c r="G79" i="1"/>
  <c r="G78" i="1"/>
  <c r="G75" i="1" s="1"/>
  <c r="G77" i="1"/>
  <c r="G76" i="1"/>
  <c r="F75" i="1"/>
  <c r="E75" i="1"/>
  <c r="D75" i="1"/>
  <c r="C75" i="1"/>
  <c r="B75" i="1"/>
  <c r="G74" i="1"/>
  <c r="G73" i="1"/>
  <c r="G72" i="1"/>
  <c r="G71" i="1"/>
  <c r="F71" i="1"/>
  <c r="E71" i="1"/>
  <c r="D71" i="1"/>
  <c r="C71" i="1"/>
  <c r="B71" i="1"/>
  <c r="G70" i="1"/>
  <c r="G69" i="1"/>
  <c r="G68" i="1"/>
  <c r="G67" i="1"/>
  <c r="G66" i="1"/>
  <c r="G65" i="1"/>
  <c r="G64" i="1"/>
  <c r="G62" i="1" s="1"/>
  <c r="G63" i="1"/>
  <c r="F62" i="1"/>
  <c r="E62" i="1"/>
  <c r="D62" i="1"/>
  <c r="C62" i="1"/>
  <c r="B62" i="1"/>
  <c r="G61" i="1"/>
  <c r="G60" i="1"/>
  <c r="G59" i="1"/>
  <c r="G58" i="1" s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8" i="1" s="1"/>
  <c r="G49" i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G38" i="1" s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9" i="1"/>
  <c r="G28" i="1"/>
  <c r="F28" i="1"/>
  <c r="E28" i="1"/>
  <c r="D28" i="1"/>
  <c r="C28" i="1"/>
  <c r="B28" i="1"/>
  <c r="G27" i="1"/>
  <c r="G26" i="1"/>
  <c r="G25" i="1"/>
  <c r="G24" i="1"/>
  <c r="G23" i="1"/>
  <c r="G22" i="1"/>
  <c r="G21" i="1"/>
  <c r="G18" i="1" s="1"/>
  <c r="G20" i="1"/>
  <c r="G19" i="1"/>
  <c r="F18" i="1"/>
  <c r="F9" i="1" s="1"/>
  <c r="F159" i="1" s="1"/>
  <c r="E18" i="1"/>
  <c r="D18" i="1"/>
  <c r="C18" i="1"/>
  <c r="B18" i="1"/>
  <c r="B9" i="1" s="1"/>
  <c r="B159" i="1" s="1"/>
  <c r="G17" i="1"/>
  <c r="G16" i="1"/>
  <c r="G15" i="1"/>
  <c r="G14" i="1"/>
  <c r="G13" i="1"/>
  <c r="G12" i="1"/>
  <c r="G11" i="1"/>
  <c r="G10" i="1"/>
  <c r="F10" i="1"/>
  <c r="E10" i="1"/>
  <c r="D10" i="1"/>
  <c r="D9" i="1" s="1"/>
  <c r="C10" i="1"/>
  <c r="C9" i="1" s="1"/>
  <c r="C159" i="1" s="1"/>
  <c r="B10" i="1"/>
  <c r="E9" i="1"/>
  <c r="E159" i="1" s="1"/>
  <c r="G9" i="1" l="1"/>
  <c r="G159" i="1" s="1"/>
  <c r="D159" i="1"/>
  <c r="G84" i="1"/>
</calcChain>
</file>

<file path=xl/sharedStrings.xml><?xml version="1.0" encoding="utf-8"?>
<sst xmlns="http://schemas.openxmlformats.org/spreadsheetml/2006/main" count="163" uniqueCount="90">
  <si>
    <t>Formato 6 a) Estado Analítico del Ejercicio del Presupuesto de Egresos Detallado - LDF 
                       (Clasificación por Objeto del Gasto)</t>
  </si>
  <si>
    <t>Poder Ejecutivo del Estado de Campeche (a)</t>
  </si>
  <si>
    <t>Estado Analítico del Ejercicio del Presupuesto de Egresos Detallado - LDF</t>
  </si>
  <si>
    <t xml:space="preserve">Clasificación por Objeto del Gasto (Capítulo y Concepto) </t>
  </si>
  <si>
    <t>Del 1 enero al 30 de septiembre de 2019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</si>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</sst>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" fontId="1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4" fontId="1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M&#201;TRICAS/AREGIONAL/METRICA%20AREGIONAL%202020/BLOQUE%20IV/2019%203er%20Trimestre%20LD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10629171971</v>
          </cell>
          <cell r="C9">
            <v>913729337.53999996</v>
          </cell>
          <cell r="D9">
            <v>11542901308.540001</v>
          </cell>
          <cell r="E9">
            <v>7808215931.1499996</v>
          </cell>
          <cell r="F9">
            <v>7683242958.0900002</v>
          </cell>
          <cell r="G9">
            <v>3734685377.3899999</v>
          </cell>
        </row>
        <row r="40">
          <cell r="B40">
            <v>10550591035</v>
          </cell>
          <cell r="C40">
            <v>1145487789.21</v>
          </cell>
          <cell r="D40">
            <v>11696078824.209997</v>
          </cell>
          <cell r="E40">
            <v>8395401854.8000002</v>
          </cell>
          <cell r="F40">
            <v>8390321831.4799995</v>
          </cell>
          <cell r="G40">
            <v>3300676969.4099994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60"/>
  <sheetViews>
    <sheetView tabSelected="1" zoomScale="75" zoomScaleNormal="75" workbookViewId="0">
      <selection activeCell="B12" sqref="B12"/>
    </sheetView>
  </sheetViews>
  <sheetFormatPr baseColWidth="10" defaultColWidth="0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4" width="11.42578125" hidden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3"/>
      <c r="C2" s="3"/>
      <c r="D2" s="3"/>
      <c r="E2" s="3"/>
      <c r="F2" s="3"/>
      <c r="G2" s="3"/>
    </row>
    <row r="3" spans="1:7" x14ac:dyDescent="0.25">
      <c r="A3" s="4" t="s">
        <v>2</v>
      </c>
      <c r="B3" s="4"/>
      <c r="C3" s="4"/>
      <c r="D3" s="4"/>
      <c r="E3" s="4"/>
      <c r="F3" s="4"/>
      <c r="G3" s="4"/>
    </row>
    <row r="4" spans="1:7" x14ac:dyDescent="0.25">
      <c r="A4" s="4" t="s">
        <v>3</v>
      </c>
      <c r="B4" s="4"/>
      <c r="C4" s="4"/>
      <c r="D4" s="4"/>
      <c r="E4" s="4"/>
      <c r="F4" s="4"/>
      <c r="G4" s="4"/>
    </row>
    <row r="5" spans="1:7" x14ac:dyDescent="0.25">
      <c r="A5" s="5" t="s">
        <v>4</v>
      </c>
      <c r="B5" s="5"/>
      <c r="C5" s="5"/>
      <c r="D5" s="5"/>
      <c r="E5" s="5"/>
      <c r="F5" s="5"/>
      <c r="G5" s="5"/>
    </row>
    <row r="6" spans="1:7" x14ac:dyDescent="0.25">
      <c r="A6" s="6" t="s">
        <v>5</v>
      </c>
      <c r="B6" s="6"/>
      <c r="C6" s="6"/>
      <c r="D6" s="6"/>
      <c r="E6" s="6"/>
      <c r="F6" s="6"/>
      <c r="G6" s="6"/>
    </row>
    <row r="7" spans="1:7" x14ac:dyDescent="0.25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7" ht="30" x14ac:dyDescent="0.25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7" x14ac:dyDescent="0.25">
      <c r="A9" s="10" t="s">
        <v>14</v>
      </c>
      <c r="B9" s="11">
        <f t="shared" ref="B9:G9" si="0">SUM(B10,B18,B28,B38,B48,B58,B62,B71,B75)</f>
        <v>10629171971</v>
      </c>
      <c r="C9" s="11">
        <f t="shared" si="0"/>
        <v>913729337.54000008</v>
      </c>
      <c r="D9" s="11">
        <f t="shared" si="0"/>
        <v>11542901308.540001</v>
      </c>
      <c r="E9" s="11">
        <f t="shared" si="0"/>
        <v>7808215931.1499987</v>
      </c>
      <c r="F9" s="11">
        <f t="shared" si="0"/>
        <v>7683242958.0900002</v>
      </c>
      <c r="G9" s="11">
        <f t="shared" si="0"/>
        <v>3734685377.3900003</v>
      </c>
    </row>
    <row r="10" spans="1:7" x14ac:dyDescent="0.25">
      <c r="A10" s="12" t="s">
        <v>15</v>
      </c>
      <c r="B10" s="13">
        <f t="shared" ref="B10:G10" si="1">SUM(B11:B17)</f>
        <v>2318473091</v>
      </c>
      <c r="C10" s="13">
        <f t="shared" si="1"/>
        <v>293468.49000000022</v>
      </c>
      <c r="D10" s="13">
        <f t="shared" si="1"/>
        <v>2318766559.4900002</v>
      </c>
      <c r="E10" s="13">
        <f t="shared" si="1"/>
        <v>1450245806.6599998</v>
      </c>
      <c r="F10" s="13">
        <f t="shared" si="1"/>
        <v>1450245806.6599998</v>
      </c>
      <c r="G10" s="13">
        <f t="shared" si="1"/>
        <v>868520752.83000004</v>
      </c>
    </row>
    <row r="11" spans="1:7" x14ac:dyDescent="0.25">
      <c r="A11" s="14" t="s">
        <v>16</v>
      </c>
      <c r="B11" s="13">
        <v>1164983712</v>
      </c>
      <c r="C11" s="13">
        <v>-32804117.510000002</v>
      </c>
      <c r="D11" s="13">
        <v>1132179594.49</v>
      </c>
      <c r="E11" s="13">
        <v>841847845.95000005</v>
      </c>
      <c r="F11" s="13">
        <v>841847845.95000005</v>
      </c>
      <c r="G11" s="13">
        <f t="shared" ref="G11:G17" si="2">D11-E11</f>
        <v>290331748.53999996</v>
      </c>
    </row>
    <row r="12" spans="1:7" x14ac:dyDescent="0.25">
      <c r="A12" s="14" t="s">
        <v>17</v>
      </c>
      <c r="B12" s="13">
        <v>66073442</v>
      </c>
      <c r="C12" s="13">
        <v>3841656.13</v>
      </c>
      <c r="D12" s="13">
        <v>69915098.129999995</v>
      </c>
      <c r="E12" s="13">
        <v>42902782.200000003</v>
      </c>
      <c r="F12" s="13">
        <v>42902782.200000003</v>
      </c>
      <c r="G12" s="13">
        <f t="shared" si="2"/>
        <v>27012315.929999992</v>
      </c>
    </row>
    <row r="13" spans="1:7" x14ac:dyDescent="0.25">
      <c r="A13" s="14" t="s">
        <v>18</v>
      </c>
      <c r="B13" s="13">
        <v>542418306</v>
      </c>
      <c r="C13" s="13">
        <v>24241422.350000001</v>
      </c>
      <c r="D13" s="13">
        <v>566659728.35000002</v>
      </c>
      <c r="E13" s="13">
        <v>230537256.03</v>
      </c>
      <c r="F13" s="13">
        <v>230537256.03</v>
      </c>
      <c r="G13" s="13">
        <f t="shared" si="2"/>
        <v>336122472.32000005</v>
      </c>
    </row>
    <row r="14" spans="1:7" x14ac:dyDescent="0.25">
      <c r="A14" s="14" t="s">
        <v>19</v>
      </c>
      <c r="B14" s="13">
        <v>506231076</v>
      </c>
      <c r="C14" s="13">
        <v>649210.15</v>
      </c>
      <c r="D14" s="13">
        <v>506880286.14999998</v>
      </c>
      <c r="E14" s="13">
        <v>322971690.13</v>
      </c>
      <c r="F14" s="13">
        <v>322971690.13</v>
      </c>
      <c r="G14" s="13">
        <f t="shared" si="2"/>
        <v>183908596.01999998</v>
      </c>
    </row>
    <row r="15" spans="1:7" x14ac:dyDescent="0.25">
      <c r="A15" s="14" t="s">
        <v>20</v>
      </c>
      <c r="B15" s="13">
        <v>0</v>
      </c>
      <c r="C15" s="13">
        <v>12003358.550000001</v>
      </c>
      <c r="D15" s="13">
        <v>12003358.550000001</v>
      </c>
      <c r="E15" s="13">
        <v>11986232.35</v>
      </c>
      <c r="F15" s="13">
        <v>11986232.35</v>
      </c>
      <c r="G15" s="13">
        <f t="shared" si="2"/>
        <v>17126.200000001118</v>
      </c>
    </row>
    <row r="16" spans="1:7" x14ac:dyDescent="0.25">
      <c r="A16" s="14" t="s">
        <v>21</v>
      </c>
      <c r="B16" s="13">
        <v>38766555</v>
      </c>
      <c r="C16" s="13">
        <v>-7638061.1799999997</v>
      </c>
      <c r="D16" s="13">
        <v>31128493.82</v>
      </c>
      <c r="E16" s="13">
        <v>0</v>
      </c>
      <c r="F16" s="13">
        <v>0</v>
      </c>
      <c r="G16" s="13">
        <f t="shared" si="2"/>
        <v>31128493.82</v>
      </c>
    </row>
    <row r="17" spans="1:7" x14ac:dyDescent="0.25">
      <c r="A17" s="14" t="s">
        <v>22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f t="shared" si="2"/>
        <v>0</v>
      </c>
    </row>
    <row r="18" spans="1:7" x14ac:dyDescent="0.25">
      <c r="A18" s="12" t="s">
        <v>23</v>
      </c>
      <c r="B18" s="13">
        <f t="shared" ref="B18:G18" si="3">SUM(B19:B27)</f>
        <v>405079380</v>
      </c>
      <c r="C18" s="13">
        <f t="shared" si="3"/>
        <v>60458588.270000003</v>
      </c>
      <c r="D18" s="13">
        <f t="shared" si="3"/>
        <v>465537968.26999998</v>
      </c>
      <c r="E18" s="13">
        <f t="shared" si="3"/>
        <v>291319732</v>
      </c>
      <c r="F18" s="13">
        <f t="shared" si="3"/>
        <v>273652835.38999999</v>
      </c>
      <c r="G18" s="13">
        <f t="shared" si="3"/>
        <v>174218236.27000004</v>
      </c>
    </row>
    <row r="19" spans="1:7" x14ac:dyDescent="0.25">
      <c r="A19" s="14" t="s">
        <v>24</v>
      </c>
      <c r="B19" s="13">
        <v>113591900</v>
      </c>
      <c r="C19" s="13">
        <v>32960296.399999999</v>
      </c>
      <c r="D19" s="13">
        <v>146552196.40000001</v>
      </c>
      <c r="E19" s="13">
        <v>72928743.439999998</v>
      </c>
      <c r="F19" s="13">
        <v>72308514.120000005</v>
      </c>
      <c r="G19" s="13">
        <f>D19-E19</f>
        <v>73623452.960000008</v>
      </c>
    </row>
    <row r="20" spans="1:7" x14ac:dyDescent="0.25">
      <c r="A20" s="14" t="s">
        <v>25</v>
      </c>
      <c r="B20" s="13">
        <v>54206510</v>
      </c>
      <c r="C20" s="13">
        <v>3383274.12</v>
      </c>
      <c r="D20" s="13">
        <v>57589784.119999997</v>
      </c>
      <c r="E20" s="13">
        <v>43413397.189999998</v>
      </c>
      <c r="F20" s="13">
        <v>40570112.659999996</v>
      </c>
      <c r="G20" s="13">
        <f t="shared" ref="G20:G27" si="4">D20-E20</f>
        <v>14176386.93</v>
      </c>
    </row>
    <row r="21" spans="1:7" x14ac:dyDescent="0.25">
      <c r="A21" s="14" t="s">
        <v>26</v>
      </c>
      <c r="B21" s="13">
        <v>156400</v>
      </c>
      <c r="C21" s="13">
        <v>823151.4</v>
      </c>
      <c r="D21" s="13">
        <v>979551.4</v>
      </c>
      <c r="E21" s="13">
        <v>269.43</v>
      </c>
      <c r="F21" s="13">
        <v>269.43</v>
      </c>
      <c r="G21" s="13">
        <f t="shared" si="4"/>
        <v>979281.97</v>
      </c>
    </row>
    <row r="22" spans="1:7" x14ac:dyDescent="0.25">
      <c r="A22" s="14" t="s">
        <v>27</v>
      </c>
      <c r="B22" s="13">
        <v>5173057</v>
      </c>
      <c r="C22" s="13">
        <v>3026442.1</v>
      </c>
      <c r="D22" s="13">
        <v>8199499.0999999996</v>
      </c>
      <c r="E22" s="13">
        <v>5339116.8600000003</v>
      </c>
      <c r="F22" s="13">
        <v>5166977.24</v>
      </c>
      <c r="G22" s="13">
        <f t="shared" si="4"/>
        <v>2860382.2399999993</v>
      </c>
    </row>
    <row r="23" spans="1:7" x14ac:dyDescent="0.25">
      <c r="A23" s="14" t="s">
        <v>28</v>
      </c>
      <c r="B23" s="13">
        <v>63648646</v>
      </c>
      <c r="C23" s="13">
        <v>2806223.77</v>
      </c>
      <c r="D23" s="13">
        <v>66454869.770000003</v>
      </c>
      <c r="E23" s="13">
        <v>43639745.270000003</v>
      </c>
      <c r="F23" s="13">
        <v>41850409.229999997</v>
      </c>
      <c r="G23" s="13">
        <f t="shared" si="4"/>
        <v>22815124.5</v>
      </c>
    </row>
    <row r="24" spans="1:7" x14ac:dyDescent="0.25">
      <c r="A24" s="14" t="s">
        <v>29</v>
      </c>
      <c r="B24" s="13">
        <v>144184469</v>
      </c>
      <c r="C24" s="13">
        <v>6165186.71</v>
      </c>
      <c r="D24" s="13">
        <v>150349655.71000001</v>
      </c>
      <c r="E24" s="13">
        <v>109138269.91</v>
      </c>
      <c r="F24" s="13">
        <v>97756210.319999993</v>
      </c>
      <c r="G24" s="13">
        <f t="shared" si="4"/>
        <v>41211385.800000012</v>
      </c>
    </row>
    <row r="25" spans="1:7" x14ac:dyDescent="0.25">
      <c r="A25" s="14" t="s">
        <v>30</v>
      </c>
      <c r="B25" s="13">
        <v>8193668</v>
      </c>
      <c r="C25" s="13">
        <v>1564062.38</v>
      </c>
      <c r="D25" s="13">
        <v>9757730.3800000008</v>
      </c>
      <c r="E25" s="13">
        <v>5330807.0199999996</v>
      </c>
      <c r="F25" s="13">
        <v>5289360.17</v>
      </c>
      <c r="G25" s="13">
        <f t="shared" si="4"/>
        <v>4426923.3600000013</v>
      </c>
    </row>
    <row r="26" spans="1:7" x14ac:dyDescent="0.25">
      <c r="A26" s="14" t="s">
        <v>31</v>
      </c>
      <c r="B26" s="13">
        <v>10000</v>
      </c>
      <c r="C26" s="13">
        <v>6721312.9299999997</v>
      </c>
      <c r="D26" s="13">
        <v>6731312.9299999997</v>
      </c>
      <c r="E26" s="13">
        <v>242939.26</v>
      </c>
      <c r="F26" s="13">
        <v>242939.26</v>
      </c>
      <c r="G26" s="13">
        <f t="shared" si="4"/>
        <v>6488373.6699999999</v>
      </c>
    </row>
    <row r="27" spans="1:7" x14ac:dyDescent="0.25">
      <c r="A27" s="14" t="s">
        <v>32</v>
      </c>
      <c r="B27" s="13">
        <v>15914730</v>
      </c>
      <c r="C27" s="13">
        <v>3008638.46</v>
      </c>
      <c r="D27" s="13">
        <v>18923368.460000001</v>
      </c>
      <c r="E27" s="13">
        <v>11286443.619999999</v>
      </c>
      <c r="F27" s="13">
        <v>10468042.960000001</v>
      </c>
      <c r="G27" s="13">
        <f t="shared" si="4"/>
        <v>7636924.8400000017</v>
      </c>
    </row>
    <row r="28" spans="1:7" x14ac:dyDescent="0.25">
      <c r="A28" s="12" t="s">
        <v>33</v>
      </c>
      <c r="B28" s="13">
        <f t="shared" ref="B28:G28" si="5">SUM(B29:B37)</f>
        <v>1106555558</v>
      </c>
      <c r="C28" s="13">
        <f t="shared" si="5"/>
        <v>50636017.530000001</v>
      </c>
      <c r="D28" s="13">
        <f t="shared" si="5"/>
        <v>1157191575.5300002</v>
      </c>
      <c r="E28" s="13">
        <f t="shared" si="5"/>
        <v>800667872.55999982</v>
      </c>
      <c r="F28" s="13">
        <f t="shared" si="5"/>
        <v>776421501.39999998</v>
      </c>
      <c r="G28" s="13">
        <f t="shared" si="5"/>
        <v>356523702.97000003</v>
      </c>
    </row>
    <row r="29" spans="1:7" x14ac:dyDescent="0.25">
      <c r="A29" s="14" t="s">
        <v>34</v>
      </c>
      <c r="B29" s="13">
        <v>129028057</v>
      </c>
      <c r="C29" s="13">
        <v>-10978586.970000001</v>
      </c>
      <c r="D29" s="13">
        <v>118049470.03</v>
      </c>
      <c r="E29" s="13">
        <v>60260747.460000001</v>
      </c>
      <c r="F29" s="13">
        <v>60068889.200000003</v>
      </c>
      <c r="G29" s="13">
        <f>D29-E29</f>
        <v>57788722.57</v>
      </c>
    </row>
    <row r="30" spans="1:7" x14ac:dyDescent="0.25">
      <c r="A30" s="14" t="s">
        <v>35</v>
      </c>
      <c r="B30" s="13">
        <v>158311182</v>
      </c>
      <c r="C30" s="13">
        <v>15421142.970000001</v>
      </c>
      <c r="D30" s="13">
        <v>173732324.97</v>
      </c>
      <c r="E30" s="13">
        <v>120953786.06</v>
      </c>
      <c r="F30" s="13">
        <v>117975540.22</v>
      </c>
      <c r="G30" s="13">
        <f t="shared" ref="G30:G37" si="6">D30-E30</f>
        <v>52778538.909999996</v>
      </c>
    </row>
    <row r="31" spans="1:7" x14ac:dyDescent="0.25">
      <c r="A31" s="14" t="s">
        <v>36</v>
      </c>
      <c r="B31" s="13">
        <v>126403781</v>
      </c>
      <c r="C31" s="13">
        <v>125350283.3</v>
      </c>
      <c r="D31" s="13">
        <v>251754064.30000001</v>
      </c>
      <c r="E31" s="13">
        <v>205153792.08000001</v>
      </c>
      <c r="F31" s="13">
        <v>202803534.13999999</v>
      </c>
      <c r="G31" s="13">
        <f t="shared" si="6"/>
        <v>46600272.219999999</v>
      </c>
    </row>
    <row r="32" spans="1:7" x14ac:dyDescent="0.25">
      <c r="A32" s="14" t="s">
        <v>37</v>
      </c>
      <c r="B32" s="13">
        <v>42240484</v>
      </c>
      <c r="C32" s="13">
        <v>-9366499.2699999996</v>
      </c>
      <c r="D32" s="13">
        <v>32873984.73</v>
      </c>
      <c r="E32" s="13">
        <v>16797681</v>
      </c>
      <c r="F32" s="13">
        <v>14295507.9</v>
      </c>
      <c r="G32" s="13">
        <f t="shared" si="6"/>
        <v>16076303.73</v>
      </c>
    </row>
    <row r="33" spans="1:7" x14ac:dyDescent="0.25">
      <c r="A33" s="14" t="s">
        <v>38</v>
      </c>
      <c r="B33" s="13">
        <v>120890087</v>
      </c>
      <c r="C33" s="13">
        <v>-22544543.350000001</v>
      </c>
      <c r="D33" s="13">
        <v>98345543.650000006</v>
      </c>
      <c r="E33" s="13">
        <v>52317840.409999996</v>
      </c>
      <c r="F33" s="13">
        <v>49829981.609999999</v>
      </c>
      <c r="G33" s="13">
        <f t="shared" si="6"/>
        <v>46027703.24000001</v>
      </c>
    </row>
    <row r="34" spans="1:7" x14ac:dyDescent="0.25">
      <c r="A34" s="14" t="s">
        <v>39</v>
      </c>
      <c r="B34" s="13">
        <v>238884937</v>
      </c>
      <c r="C34" s="13">
        <v>43796145.100000001</v>
      </c>
      <c r="D34" s="13">
        <v>282681082.10000002</v>
      </c>
      <c r="E34" s="13">
        <v>221587411.31</v>
      </c>
      <c r="F34" s="13">
        <v>215637934.24000001</v>
      </c>
      <c r="G34" s="13">
        <f t="shared" si="6"/>
        <v>61093670.790000021</v>
      </c>
    </row>
    <row r="35" spans="1:7" x14ac:dyDescent="0.25">
      <c r="A35" s="14" t="s">
        <v>40</v>
      </c>
      <c r="B35" s="13">
        <v>34073046</v>
      </c>
      <c r="C35" s="13">
        <v>-6979239.3099999996</v>
      </c>
      <c r="D35" s="13">
        <v>27093806.690000001</v>
      </c>
      <c r="E35" s="13">
        <v>17344065.309999999</v>
      </c>
      <c r="F35" s="13">
        <v>16802643.030000001</v>
      </c>
      <c r="G35" s="13">
        <f t="shared" si="6"/>
        <v>9749741.3800000027</v>
      </c>
    </row>
    <row r="36" spans="1:7" x14ac:dyDescent="0.25">
      <c r="A36" s="14" t="s">
        <v>41</v>
      </c>
      <c r="B36" s="13">
        <v>119963528</v>
      </c>
      <c r="C36" s="13">
        <v>-18605210.859999999</v>
      </c>
      <c r="D36" s="13">
        <v>101358317.14</v>
      </c>
      <c r="E36" s="13">
        <v>55595397.009999998</v>
      </c>
      <c r="F36" s="13">
        <v>52685347.450000003</v>
      </c>
      <c r="G36" s="13">
        <f t="shared" si="6"/>
        <v>45762920.130000003</v>
      </c>
    </row>
    <row r="37" spans="1:7" x14ac:dyDescent="0.25">
      <c r="A37" s="14" t="s">
        <v>42</v>
      </c>
      <c r="B37" s="13">
        <v>136760456</v>
      </c>
      <c r="C37" s="13">
        <v>-65457474.079999998</v>
      </c>
      <c r="D37" s="13">
        <v>71302981.920000002</v>
      </c>
      <c r="E37" s="13">
        <v>50657151.920000002</v>
      </c>
      <c r="F37" s="13">
        <v>46322123.609999999</v>
      </c>
      <c r="G37" s="13">
        <f t="shared" si="6"/>
        <v>20645830</v>
      </c>
    </row>
    <row r="38" spans="1:7" x14ac:dyDescent="0.25">
      <c r="A38" s="12" t="s">
        <v>43</v>
      </c>
      <c r="B38" s="13">
        <f t="shared" ref="B38:G38" si="7">SUM(B39:B47)</f>
        <v>3461509677</v>
      </c>
      <c r="C38" s="13">
        <f t="shared" si="7"/>
        <v>53704647.600000001</v>
      </c>
      <c r="D38" s="13">
        <f t="shared" si="7"/>
        <v>3515214324.6000004</v>
      </c>
      <c r="E38" s="13">
        <f t="shared" si="7"/>
        <v>2465375279.3299999</v>
      </c>
      <c r="F38" s="13">
        <f t="shared" si="7"/>
        <v>2414895092.6900001</v>
      </c>
      <c r="G38" s="13">
        <f t="shared" si="7"/>
        <v>1049839045.27</v>
      </c>
    </row>
    <row r="39" spans="1:7" x14ac:dyDescent="0.25">
      <c r="A39" s="14" t="s">
        <v>44</v>
      </c>
      <c r="B39" s="13">
        <v>813230301</v>
      </c>
      <c r="C39" s="13">
        <v>468787.57</v>
      </c>
      <c r="D39" s="13">
        <v>813699088.57000005</v>
      </c>
      <c r="E39" s="13">
        <v>591597667.08000004</v>
      </c>
      <c r="F39" s="13">
        <v>590638271.08000004</v>
      </c>
      <c r="G39" s="13">
        <f>D39-E39</f>
        <v>222101421.49000001</v>
      </c>
    </row>
    <row r="40" spans="1:7" x14ac:dyDescent="0.25">
      <c r="A40" s="14" t="s">
        <v>45</v>
      </c>
      <c r="B40" s="13">
        <v>2197613290</v>
      </c>
      <c r="C40" s="13">
        <v>31938814.02</v>
      </c>
      <c r="D40" s="13">
        <v>2229552104.02</v>
      </c>
      <c r="E40" s="13">
        <v>1534660277.98</v>
      </c>
      <c r="F40" s="13">
        <v>1494671373.1099999</v>
      </c>
      <c r="G40" s="13">
        <f t="shared" ref="G40:G47" si="8">D40-E40</f>
        <v>694891826.03999996</v>
      </c>
    </row>
    <row r="41" spans="1:7" x14ac:dyDescent="0.25">
      <c r="A41" s="14" t="s">
        <v>46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f t="shared" si="8"/>
        <v>0</v>
      </c>
    </row>
    <row r="42" spans="1:7" x14ac:dyDescent="0.25">
      <c r="A42" s="14" t="s">
        <v>47</v>
      </c>
      <c r="B42" s="13">
        <v>380030090</v>
      </c>
      <c r="C42" s="13">
        <v>6622046.0099999998</v>
      </c>
      <c r="D42" s="13">
        <v>386652136.00999999</v>
      </c>
      <c r="E42" s="13">
        <v>264030334.27000001</v>
      </c>
      <c r="F42" s="13">
        <v>258350448.5</v>
      </c>
      <c r="G42" s="13">
        <f t="shared" si="8"/>
        <v>122621801.73999998</v>
      </c>
    </row>
    <row r="43" spans="1:7" x14ac:dyDescent="0.25">
      <c r="A43" s="14" t="s">
        <v>48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f t="shared" si="8"/>
        <v>0</v>
      </c>
    </row>
    <row r="44" spans="1:7" x14ac:dyDescent="0.25">
      <c r="A44" s="14" t="s">
        <v>49</v>
      </c>
      <c r="B44" s="13">
        <v>64296000</v>
      </c>
      <c r="C44" s="13">
        <v>14675000</v>
      </c>
      <c r="D44" s="13">
        <v>78971000</v>
      </c>
      <c r="E44" s="13">
        <v>75087000</v>
      </c>
      <c r="F44" s="13">
        <v>71235000</v>
      </c>
      <c r="G44" s="13">
        <f t="shared" si="8"/>
        <v>3884000</v>
      </c>
    </row>
    <row r="45" spans="1:7" x14ac:dyDescent="0.25">
      <c r="A45" s="14" t="s">
        <v>50</v>
      </c>
      <c r="B45" s="13">
        <v>6339996</v>
      </c>
      <c r="C45" s="13">
        <v>0</v>
      </c>
      <c r="D45" s="13">
        <v>6339996</v>
      </c>
      <c r="E45" s="13">
        <v>0</v>
      </c>
      <c r="F45" s="13">
        <v>0</v>
      </c>
      <c r="G45" s="13">
        <f t="shared" si="8"/>
        <v>6339996</v>
      </c>
    </row>
    <row r="46" spans="1:7" x14ac:dyDescent="0.25">
      <c r="A46" s="14" t="s">
        <v>51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f t="shared" si="8"/>
        <v>0</v>
      </c>
    </row>
    <row r="47" spans="1:7" x14ac:dyDescent="0.25">
      <c r="A47" s="14" t="s">
        <v>52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f t="shared" si="8"/>
        <v>0</v>
      </c>
    </row>
    <row r="48" spans="1:7" x14ac:dyDescent="0.25">
      <c r="A48" s="12" t="s">
        <v>53</v>
      </c>
      <c r="B48" s="13">
        <f t="shared" ref="B48:G48" si="9">SUM(B49:B57)</f>
        <v>1455036</v>
      </c>
      <c r="C48" s="13">
        <f t="shared" si="9"/>
        <v>45146919.530000001</v>
      </c>
      <c r="D48" s="13">
        <f t="shared" si="9"/>
        <v>46601955.530000001</v>
      </c>
      <c r="E48" s="13">
        <f t="shared" si="9"/>
        <v>2350397.6</v>
      </c>
      <c r="F48" s="13">
        <f t="shared" si="9"/>
        <v>1733131.6800000002</v>
      </c>
      <c r="G48" s="13">
        <f t="shared" si="9"/>
        <v>44251557.93</v>
      </c>
    </row>
    <row r="49" spans="1:7" x14ac:dyDescent="0.25">
      <c r="A49" s="14" t="s">
        <v>54</v>
      </c>
      <c r="B49" s="13">
        <v>765036</v>
      </c>
      <c r="C49" s="13">
        <v>16542033.460000001</v>
      </c>
      <c r="D49" s="13">
        <v>17307069.460000001</v>
      </c>
      <c r="E49" s="13">
        <v>1588712.28</v>
      </c>
      <c r="F49" s="13">
        <v>1349386.36</v>
      </c>
      <c r="G49" s="13">
        <f>D49-E49</f>
        <v>15718357.180000002</v>
      </c>
    </row>
    <row r="50" spans="1:7" x14ac:dyDescent="0.25">
      <c r="A50" s="14" t="s">
        <v>55</v>
      </c>
      <c r="B50" s="13">
        <v>0</v>
      </c>
      <c r="C50" s="13">
        <v>3600627</v>
      </c>
      <c r="D50" s="13">
        <v>3600627</v>
      </c>
      <c r="E50" s="13">
        <v>29696</v>
      </c>
      <c r="F50" s="13">
        <v>29696</v>
      </c>
      <c r="G50" s="13">
        <f t="shared" ref="G50:G57" si="10">D50-E50</f>
        <v>3570931</v>
      </c>
    </row>
    <row r="51" spans="1:7" x14ac:dyDescent="0.25">
      <c r="A51" s="14" t="s">
        <v>56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f t="shared" si="10"/>
        <v>0</v>
      </c>
    </row>
    <row r="52" spans="1:7" x14ac:dyDescent="0.25">
      <c r="A52" s="14" t="s">
        <v>57</v>
      </c>
      <c r="B52" s="13">
        <v>690000</v>
      </c>
      <c r="C52" s="13">
        <v>16821800</v>
      </c>
      <c r="D52" s="13">
        <v>17511800</v>
      </c>
      <c r="E52" s="13">
        <v>377940</v>
      </c>
      <c r="F52" s="13">
        <v>0</v>
      </c>
      <c r="G52" s="13">
        <f t="shared" si="10"/>
        <v>17133860</v>
      </c>
    </row>
    <row r="53" spans="1:7" x14ac:dyDescent="0.25">
      <c r="A53" s="14" t="s">
        <v>58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f t="shared" si="10"/>
        <v>0</v>
      </c>
    </row>
    <row r="54" spans="1:7" x14ac:dyDescent="0.25">
      <c r="A54" s="14" t="s">
        <v>59</v>
      </c>
      <c r="B54" s="13">
        <v>0</v>
      </c>
      <c r="C54" s="13">
        <v>5786152.5099999998</v>
      </c>
      <c r="D54" s="13">
        <v>5786152.5099999998</v>
      </c>
      <c r="E54" s="13">
        <v>289331.76</v>
      </c>
      <c r="F54" s="13">
        <v>289331.76</v>
      </c>
      <c r="G54" s="13">
        <f t="shared" si="10"/>
        <v>5496820.75</v>
      </c>
    </row>
    <row r="55" spans="1:7" x14ac:dyDescent="0.25">
      <c r="A55" s="14" t="s">
        <v>60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f t="shared" si="10"/>
        <v>0</v>
      </c>
    </row>
    <row r="56" spans="1:7" x14ac:dyDescent="0.25">
      <c r="A56" s="14" t="s">
        <v>61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f t="shared" si="10"/>
        <v>0</v>
      </c>
    </row>
    <row r="57" spans="1:7" x14ac:dyDescent="0.25">
      <c r="A57" s="14" t="s">
        <v>62</v>
      </c>
      <c r="B57" s="13">
        <v>0</v>
      </c>
      <c r="C57" s="13">
        <v>2396306.56</v>
      </c>
      <c r="D57" s="13">
        <v>2396306.56</v>
      </c>
      <c r="E57" s="13">
        <v>64717.56</v>
      </c>
      <c r="F57" s="13">
        <v>64717.56</v>
      </c>
      <c r="G57" s="13">
        <f t="shared" si="10"/>
        <v>2331589</v>
      </c>
    </row>
    <row r="58" spans="1:7" x14ac:dyDescent="0.25">
      <c r="A58" s="12" t="s">
        <v>63</v>
      </c>
      <c r="B58" s="13">
        <f t="shared" ref="B58:G58" si="11">SUM(B59:B61)</f>
        <v>78573146</v>
      </c>
      <c r="C58" s="13">
        <f t="shared" si="11"/>
        <v>499959016.06999999</v>
      </c>
      <c r="D58" s="13">
        <f t="shared" si="11"/>
        <v>578532162.07000005</v>
      </c>
      <c r="E58" s="13">
        <f t="shared" si="11"/>
        <v>307622165.27999997</v>
      </c>
      <c r="F58" s="13">
        <f t="shared" si="11"/>
        <v>288655640.47000003</v>
      </c>
      <c r="G58" s="13">
        <f t="shared" si="11"/>
        <v>270909996.79000008</v>
      </c>
    </row>
    <row r="59" spans="1:7" x14ac:dyDescent="0.25">
      <c r="A59" s="14" t="s">
        <v>64</v>
      </c>
      <c r="B59" s="13">
        <v>78223146</v>
      </c>
      <c r="C59" s="13">
        <v>498389016.06999999</v>
      </c>
      <c r="D59" s="13">
        <v>576612162.07000005</v>
      </c>
      <c r="E59" s="13">
        <v>307622165.27999997</v>
      </c>
      <c r="F59" s="13">
        <v>288655640.47000003</v>
      </c>
      <c r="G59" s="13">
        <f>D59-E59</f>
        <v>268989996.79000008</v>
      </c>
    </row>
    <row r="60" spans="1:7" x14ac:dyDescent="0.25">
      <c r="A60" s="14" t="s">
        <v>65</v>
      </c>
      <c r="B60" s="13">
        <v>350000</v>
      </c>
      <c r="C60" s="13">
        <v>1570000</v>
      </c>
      <c r="D60" s="13">
        <v>1920000</v>
      </c>
      <c r="E60" s="13">
        <v>0</v>
      </c>
      <c r="F60" s="13">
        <v>0</v>
      </c>
      <c r="G60" s="13">
        <f>D60-E60</f>
        <v>1920000</v>
      </c>
    </row>
    <row r="61" spans="1:7" x14ac:dyDescent="0.25">
      <c r="A61" s="14" t="s">
        <v>66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f>D61-E61</f>
        <v>0</v>
      </c>
    </row>
    <row r="62" spans="1:7" x14ac:dyDescent="0.25">
      <c r="A62" s="12" t="s">
        <v>67</v>
      </c>
      <c r="B62" s="13">
        <f t="shared" ref="B62:G62" si="12">SUM(B63:B67,B69:B70)</f>
        <v>10000000</v>
      </c>
      <c r="C62" s="13">
        <f t="shared" si="12"/>
        <v>-1893097.18</v>
      </c>
      <c r="D62" s="13">
        <f t="shared" si="12"/>
        <v>8106902.8200000003</v>
      </c>
      <c r="E62" s="13">
        <f t="shared" si="12"/>
        <v>0</v>
      </c>
      <c r="F62" s="13">
        <f t="shared" si="12"/>
        <v>0</v>
      </c>
      <c r="G62" s="13">
        <f t="shared" si="12"/>
        <v>8106902.8200000003</v>
      </c>
    </row>
    <row r="63" spans="1:7" x14ac:dyDescent="0.25">
      <c r="A63" s="14" t="s">
        <v>68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f>D63-E63</f>
        <v>0</v>
      </c>
    </row>
    <row r="64" spans="1:7" x14ac:dyDescent="0.25">
      <c r="A64" s="14" t="s">
        <v>69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f t="shared" ref="G64:G70" si="13">D64-E64</f>
        <v>0</v>
      </c>
    </row>
    <row r="65" spans="1:7" x14ac:dyDescent="0.25">
      <c r="A65" s="14" t="s">
        <v>70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f t="shared" si="13"/>
        <v>0</v>
      </c>
    </row>
    <row r="66" spans="1:7" x14ac:dyDescent="0.25">
      <c r="A66" s="14" t="s">
        <v>71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f t="shared" si="13"/>
        <v>0</v>
      </c>
    </row>
    <row r="67" spans="1:7" x14ac:dyDescent="0.25">
      <c r="A67" s="14" t="s">
        <v>72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f t="shared" si="13"/>
        <v>0</v>
      </c>
    </row>
    <row r="68" spans="1:7" x14ac:dyDescent="0.25">
      <c r="A68" s="14" t="s">
        <v>73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f t="shared" si="13"/>
        <v>0</v>
      </c>
    </row>
    <row r="69" spans="1:7" x14ac:dyDescent="0.25">
      <c r="A69" s="14" t="s">
        <v>74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f t="shared" si="13"/>
        <v>0</v>
      </c>
    </row>
    <row r="70" spans="1:7" x14ac:dyDescent="0.25">
      <c r="A70" s="14" t="s">
        <v>75</v>
      </c>
      <c r="B70" s="13">
        <v>10000000</v>
      </c>
      <c r="C70" s="13">
        <v>-1893097.18</v>
      </c>
      <c r="D70" s="13">
        <v>8106902.8200000003</v>
      </c>
      <c r="E70" s="13">
        <v>0</v>
      </c>
      <c r="F70" s="13">
        <v>0</v>
      </c>
      <c r="G70" s="13">
        <f t="shared" si="13"/>
        <v>8106902.8200000003</v>
      </c>
    </row>
    <row r="71" spans="1:7" x14ac:dyDescent="0.25">
      <c r="A71" s="12" t="s">
        <v>76</v>
      </c>
      <c r="B71" s="13">
        <f t="shared" ref="B71:G71" si="14">SUM(B72:B74)</f>
        <v>2771333192</v>
      </c>
      <c r="C71" s="13">
        <f t="shared" si="14"/>
        <v>260752309.89000005</v>
      </c>
      <c r="D71" s="13">
        <f t="shared" si="14"/>
        <v>3032085501.8900003</v>
      </c>
      <c r="E71" s="13">
        <f t="shared" si="14"/>
        <v>2169901373.2800002</v>
      </c>
      <c r="F71" s="13">
        <f t="shared" si="14"/>
        <v>2160984487.2800002</v>
      </c>
      <c r="G71" s="13">
        <f t="shared" si="14"/>
        <v>862184128.61000001</v>
      </c>
    </row>
    <row r="72" spans="1:7" x14ac:dyDescent="0.25">
      <c r="A72" s="14" t="s">
        <v>77</v>
      </c>
      <c r="B72" s="13">
        <v>2429277728</v>
      </c>
      <c r="C72" s="13">
        <v>254525940.09</v>
      </c>
      <c r="D72" s="13">
        <v>2683803668.0900002</v>
      </c>
      <c r="E72" s="13">
        <v>1949317611.8800001</v>
      </c>
      <c r="F72" s="13">
        <v>1949317611.8800001</v>
      </c>
      <c r="G72" s="13">
        <f>D72-E72</f>
        <v>734486056.21000004</v>
      </c>
    </row>
    <row r="73" spans="1:7" x14ac:dyDescent="0.25">
      <c r="A73" s="14" t="s">
        <v>78</v>
      </c>
      <c r="B73" s="13">
        <v>62248119</v>
      </c>
      <c r="C73" s="13">
        <v>18981572</v>
      </c>
      <c r="D73" s="13">
        <v>81229691</v>
      </c>
      <c r="E73" s="13">
        <v>59860567</v>
      </c>
      <c r="F73" s="13">
        <v>59860567</v>
      </c>
      <c r="G73" s="13">
        <f>D73-E73</f>
        <v>21369124</v>
      </c>
    </row>
    <row r="74" spans="1:7" x14ac:dyDescent="0.25">
      <c r="A74" s="14" t="s">
        <v>79</v>
      </c>
      <c r="B74" s="13">
        <v>279807345</v>
      </c>
      <c r="C74" s="13">
        <v>-12755202.199999999</v>
      </c>
      <c r="D74" s="13">
        <v>267052142.80000001</v>
      </c>
      <c r="E74" s="13">
        <v>160723194.40000001</v>
      </c>
      <c r="F74" s="13">
        <v>151806308.40000001</v>
      </c>
      <c r="G74" s="13">
        <f>D74-E74</f>
        <v>106328948.40000001</v>
      </c>
    </row>
    <row r="75" spans="1:7" x14ac:dyDescent="0.25">
      <c r="A75" s="12" t="s">
        <v>80</v>
      </c>
      <c r="B75" s="13">
        <f t="shared" ref="B75:G75" si="15">SUM(B76:B82)</f>
        <v>476192891</v>
      </c>
      <c r="C75" s="13">
        <f t="shared" si="15"/>
        <v>-55328532.659999996</v>
      </c>
      <c r="D75" s="13">
        <f t="shared" si="15"/>
        <v>420864358.34000003</v>
      </c>
      <c r="E75" s="13">
        <f t="shared" si="15"/>
        <v>320733304.44</v>
      </c>
      <c r="F75" s="13">
        <f t="shared" si="15"/>
        <v>316654462.51999998</v>
      </c>
      <c r="G75" s="13">
        <f t="shared" si="15"/>
        <v>100131053.90000001</v>
      </c>
    </row>
    <row r="76" spans="1:7" x14ac:dyDescent="0.25">
      <c r="A76" s="14" t="s">
        <v>81</v>
      </c>
      <c r="B76" s="13">
        <v>32277530</v>
      </c>
      <c r="C76" s="13">
        <v>0</v>
      </c>
      <c r="D76" s="13">
        <v>32277530</v>
      </c>
      <c r="E76" s="13">
        <v>23763672.649999999</v>
      </c>
      <c r="F76" s="13">
        <v>23763672.649999999</v>
      </c>
      <c r="G76" s="13">
        <f>D76-E76</f>
        <v>8513857.3500000015</v>
      </c>
    </row>
    <row r="77" spans="1:7" x14ac:dyDescent="0.25">
      <c r="A77" s="14" t="s">
        <v>82</v>
      </c>
      <c r="B77" s="13">
        <v>258757643</v>
      </c>
      <c r="C77" s="13">
        <v>0</v>
      </c>
      <c r="D77" s="13">
        <v>258757643</v>
      </c>
      <c r="E77" s="13">
        <v>192378998.66</v>
      </c>
      <c r="F77" s="13">
        <v>192378998.66</v>
      </c>
      <c r="G77" s="13">
        <f t="shared" ref="G77:G82" si="16">D77-E77</f>
        <v>66378644.340000004</v>
      </c>
    </row>
    <row r="78" spans="1:7" x14ac:dyDescent="0.25">
      <c r="A78" s="14" t="s">
        <v>83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f t="shared" si="16"/>
        <v>0</v>
      </c>
    </row>
    <row r="79" spans="1:7" x14ac:dyDescent="0.25">
      <c r="A79" s="14" t="s">
        <v>84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f t="shared" si="16"/>
        <v>0</v>
      </c>
    </row>
    <row r="80" spans="1:7" x14ac:dyDescent="0.25">
      <c r="A80" s="14" t="s">
        <v>85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f t="shared" si="16"/>
        <v>0</v>
      </c>
    </row>
    <row r="81" spans="1:7" x14ac:dyDescent="0.25">
      <c r="A81" s="14" t="s">
        <v>86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f t="shared" si="16"/>
        <v>0</v>
      </c>
    </row>
    <row r="82" spans="1:7" x14ac:dyDescent="0.25">
      <c r="A82" s="14" t="s">
        <v>87</v>
      </c>
      <c r="B82" s="13">
        <v>185157718</v>
      </c>
      <c r="C82" s="13">
        <v>-55328532.659999996</v>
      </c>
      <c r="D82" s="13">
        <v>129829185.34</v>
      </c>
      <c r="E82" s="13">
        <v>104590633.13</v>
      </c>
      <c r="F82" s="13">
        <v>100511791.20999999</v>
      </c>
      <c r="G82" s="13">
        <f t="shared" si="16"/>
        <v>25238552.210000008</v>
      </c>
    </row>
    <row r="83" spans="1:7" x14ac:dyDescent="0.25">
      <c r="A83" s="15"/>
      <c r="B83" s="16"/>
      <c r="C83" s="16"/>
      <c r="D83" s="16"/>
      <c r="E83" s="16"/>
      <c r="F83" s="16"/>
      <c r="G83" s="16"/>
    </row>
    <row r="84" spans="1:7" x14ac:dyDescent="0.25">
      <c r="A84" s="17" t="s">
        <v>88</v>
      </c>
      <c r="B84" s="11">
        <f t="shared" ref="B84:G84" si="17">SUM(B85,B93,B103,B113,B123,B133,B137,B146,B150)</f>
        <v>10550591035</v>
      </c>
      <c r="C84" s="11">
        <f t="shared" si="17"/>
        <v>1145487789.2099998</v>
      </c>
      <c r="D84" s="11">
        <f t="shared" si="17"/>
        <v>11696078824.209999</v>
      </c>
      <c r="E84" s="11">
        <f t="shared" si="17"/>
        <v>8395401854.8000002</v>
      </c>
      <c r="F84" s="11">
        <f t="shared" si="17"/>
        <v>8390321831.4799995</v>
      </c>
      <c r="G84" s="11">
        <f t="shared" si="17"/>
        <v>3300676969.4099998</v>
      </c>
    </row>
    <row r="85" spans="1:7" x14ac:dyDescent="0.25">
      <c r="A85" s="12" t="s">
        <v>15</v>
      </c>
      <c r="B85" s="13">
        <f t="shared" ref="B85:G85" si="18">SUM(B86:B92)</f>
        <v>4379318758</v>
      </c>
      <c r="C85" s="13">
        <f t="shared" si="18"/>
        <v>0</v>
      </c>
      <c r="D85" s="13">
        <f t="shared" si="18"/>
        <v>4379318758</v>
      </c>
      <c r="E85" s="13">
        <f t="shared" si="18"/>
        <v>2975397274.7799997</v>
      </c>
      <c r="F85" s="13">
        <f t="shared" si="18"/>
        <v>2975397274.7799997</v>
      </c>
      <c r="G85" s="13">
        <f t="shared" si="18"/>
        <v>1403921483.22</v>
      </c>
    </row>
    <row r="86" spans="1:7" x14ac:dyDescent="0.25">
      <c r="A86" s="14" t="s">
        <v>16</v>
      </c>
      <c r="B86" s="13">
        <v>2496201724</v>
      </c>
      <c r="C86" s="13">
        <v>58934882.950000003</v>
      </c>
      <c r="D86" s="13">
        <v>2555136606.9499998</v>
      </c>
      <c r="E86" s="13">
        <v>1751942911.79</v>
      </c>
      <c r="F86" s="13">
        <v>1751942911.79</v>
      </c>
      <c r="G86" s="13">
        <f>D86-E86</f>
        <v>803193695.15999985</v>
      </c>
    </row>
    <row r="87" spans="1:7" x14ac:dyDescent="0.25">
      <c r="A87" s="14" t="s">
        <v>17</v>
      </c>
      <c r="B87" s="13">
        <v>8506295</v>
      </c>
      <c r="C87" s="13">
        <v>-2414194</v>
      </c>
      <c r="D87" s="13">
        <v>6092101</v>
      </c>
      <c r="E87" s="13">
        <v>3577630.92</v>
      </c>
      <c r="F87" s="13">
        <v>3577630.92</v>
      </c>
      <c r="G87" s="13">
        <f t="shared" ref="G87:G92" si="19">D87-E87</f>
        <v>2514470.08</v>
      </c>
    </row>
    <row r="88" spans="1:7" x14ac:dyDescent="0.25">
      <c r="A88" s="14" t="s">
        <v>18</v>
      </c>
      <c r="B88" s="13">
        <v>943197501</v>
      </c>
      <c r="C88" s="13">
        <v>61906485.090000004</v>
      </c>
      <c r="D88" s="13">
        <v>1005103986.09</v>
      </c>
      <c r="E88" s="13">
        <v>660700003.15999997</v>
      </c>
      <c r="F88" s="13">
        <v>660700003.15999997</v>
      </c>
      <c r="G88" s="13">
        <f t="shared" si="19"/>
        <v>344403982.93000007</v>
      </c>
    </row>
    <row r="89" spans="1:7" x14ac:dyDescent="0.25">
      <c r="A89" s="14" t="s">
        <v>19</v>
      </c>
      <c r="B89" s="13">
        <v>408524087</v>
      </c>
      <c r="C89" s="13">
        <v>-11253412.039999999</v>
      </c>
      <c r="D89" s="13">
        <v>397270674.95999998</v>
      </c>
      <c r="E89" s="13">
        <v>277034678.97000003</v>
      </c>
      <c r="F89" s="13">
        <v>277034678.97000003</v>
      </c>
      <c r="G89" s="13">
        <f t="shared" si="19"/>
        <v>120235995.98999995</v>
      </c>
    </row>
    <row r="90" spans="1:7" x14ac:dyDescent="0.25">
      <c r="A90" s="14" t="s">
        <v>20</v>
      </c>
      <c r="B90" s="13">
        <v>72920205</v>
      </c>
      <c r="C90" s="13">
        <v>883582</v>
      </c>
      <c r="D90" s="13">
        <v>73803787</v>
      </c>
      <c r="E90" s="13">
        <v>72539963.930000007</v>
      </c>
      <c r="F90" s="13">
        <v>72539963.930000007</v>
      </c>
      <c r="G90" s="13">
        <f t="shared" si="19"/>
        <v>1263823.0699999928</v>
      </c>
    </row>
    <row r="91" spans="1:7" x14ac:dyDescent="0.25">
      <c r="A91" s="14" t="s">
        <v>21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13">
        <f t="shared" si="19"/>
        <v>0</v>
      </c>
    </row>
    <row r="92" spans="1:7" x14ac:dyDescent="0.25">
      <c r="A92" s="14" t="s">
        <v>22</v>
      </c>
      <c r="B92" s="13">
        <v>449968946</v>
      </c>
      <c r="C92" s="13">
        <v>-108057344</v>
      </c>
      <c r="D92" s="13">
        <v>341911602</v>
      </c>
      <c r="E92" s="13">
        <v>209602086.00999999</v>
      </c>
      <c r="F92" s="13">
        <v>209602086.00999999</v>
      </c>
      <c r="G92" s="13">
        <f t="shared" si="19"/>
        <v>132309515.99000001</v>
      </c>
    </row>
    <row r="93" spans="1:7" x14ac:dyDescent="0.25">
      <c r="A93" s="12" t="s">
        <v>23</v>
      </c>
      <c r="B93" s="13">
        <f t="shared" ref="B93:G93" si="20">SUM(B94:B102)</f>
        <v>46434177</v>
      </c>
      <c r="C93" s="13">
        <f t="shared" si="20"/>
        <v>19522307.219999999</v>
      </c>
      <c r="D93" s="13">
        <f t="shared" si="20"/>
        <v>65956484.219999999</v>
      </c>
      <c r="E93" s="13">
        <f t="shared" si="20"/>
        <v>36331134.030000001</v>
      </c>
      <c r="F93" s="13">
        <f t="shared" si="20"/>
        <v>36158687.299999997</v>
      </c>
      <c r="G93" s="13">
        <f t="shared" si="20"/>
        <v>29625350.190000001</v>
      </c>
    </row>
    <row r="94" spans="1:7" x14ac:dyDescent="0.25">
      <c r="A94" s="14" t="s">
        <v>24</v>
      </c>
      <c r="B94" s="13">
        <v>4036396</v>
      </c>
      <c r="C94" s="13">
        <v>2484203.7400000002</v>
      </c>
      <c r="D94" s="13">
        <v>6520599.7400000002</v>
      </c>
      <c r="E94" s="13">
        <v>5541966.8799999999</v>
      </c>
      <c r="F94" s="13">
        <v>5541966.8799999999</v>
      </c>
      <c r="G94" s="13">
        <f>D94-E94</f>
        <v>978632.86000000034</v>
      </c>
    </row>
    <row r="95" spans="1:7" x14ac:dyDescent="0.25">
      <c r="A95" s="14" t="s">
        <v>25</v>
      </c>
      <c r="B95" s="13">
        <v>9969548</v>
      </c>
      <c r="C95" s="13">
        <v>-209392.91</v>
      </c>
      <c r="D95" s="13">
        <v>9760155.0899999999</v>
      </c>
      <c r="E95" s="13">
        <v>6306347.0899999999</v>
      </c>
      <c r="F95" s="13">
        <v>6306347.0899999999</v>
      </c>
      <c r="G95" s="13">
        <f t="shared" ref="G95:G102" si="21">D95-E95</f>
        <v>3453808</v>
      </c>
    </row>
    <row r="96" spans="1:7" x14ac:dyDescent="0.25">
      <c r="A96" s="14" t="s">
        <v>26</v>
      </c>
      <c r="B96" s="13">
        <v>0</v>
      </c>
      <c r="C96" s="13">
        <v>4537224.5599999996</v>
      </c>
      <c r="D96" s="13">
        <v>4537224.5599999996</v>
      </c>
      <c r="E96" s="13">
        <v>4536213.2699999996</v>
      </c>
      <c r="F96" s="13">
        <v>4536213.2699999996</v>
      </c>
      <c r="G96" s="13">
        <f t="shared" si="21"/>
        <v>1011.2900000000373</v>
      </c>
    </row>
    <row r="97" spans="1:7" x14ac:dyDescent="0.25">
      <c r="A97" s="14" t="s">
        <v>27</v>
      </c>
      <c r="B97" s="13">
        <v>1323254</v>
      </c>
      <c r="C97" s="13">
        <v>2718062.76</v>
      </c>
      <c r="D97" s="13">
        <v>4041316.76</v>
      </c>
      <c r="E97" s="13">
        <v>3629500.85</v>
      </c>
      <c r="F97" s="13">
        <v>3468074.12</v>
      </c>
      <c r="G97" s="13">
        <f t="shared" si="21"/>
        <v>411815.90999999968</v>
      </c>
    </row>
    <row r="98" spans="1:7" x14ac:dyDescent="0.25">
      <c r="A98" s="18" t="s">
        <v>28</v>
      </c>
      <c r="B98" s="13">
        <v>3536944</v>
      </c>
      <c r="C98" s="13">
        <v>-1748635.26</v>
      </c>
      <c r="D98" s="13">
        <v>1788308.74</v>
      </c>
      <c r="E98" s="13">
        <v>7473.74</v>
      </c>
      <c r="F98" s="13">
        <v>7473.74</v>
      </c>
      <c r="G98" s="13">
        <f t="shared" si="21"/>
        <v>1780835</v>
      </c>
    </row>
    <row r="99" spans="1:7" x14ac:dyDescent="0.25">
      <c r="A99" s="14" t="s">
        <v>29</v>
      </c>
      <c r="B99" s="13">
        <v>8029720</v>
      </c>
      <c r="C99" s="13">
        <v>2600411.2200000002</v>
      </c>
      <c r="D99" s="13">
        <v>10630131.220000001</v>
      </c>
      <c r="E99" s="13">
        <v>9123452.0899999999</v>
      </c>
      <c r="F99" s="13">
        <v>9123452.0899999999</v>
      </c>
      <c r="G99" s="13">
        <f t="shared" si="21"/>
        <v>1506679.1300000008</v>
      </c>
    </row>
    <row r="100" spans="1:7" x14ac:dyDescent="0.25">
      <c r="A100" s="14" t="s">
        <v>30</v>
      </c>
      <c r="B100" s="13">
        <v>13918468</v>
      </c>
      <c r="C100" s="13">
        <v>8084160.6100000003</v>
      </c>
      <c r="D100" s="13">
        <v>22002628.609999999</v>
      </c>
      <c r="E100" s="13">
        <v>2704196.87</v>
      </c>
      <c r="F100" s="13">
        <v>2693176.87</v>
      </c>
      <c r="G100" s="13">
        <f t="shared" si="21"/>
        <v>19298431.739999998</v>
      </c>
    </row>
    <row r="101" spans="1:7" x14ac:dyDescent="0.25">
      <c r="A101" s="14" t="s">
        <v>31</v>
      </c>
      <c r="B101" s="13">
        <v>2196130</v>
      </c>
      <c r="C101" s="13">
        <v>-649980.93999999994</v>
      </c>
      <c r="D101" s="13">
        <v>1546149.06</v>
      </c>
      <c r="E101" s="13">
        <v>657093.6</v>
      </c>
      <c r="F101" s="13">
        <v>657093.6</v>
      </c>
      <c r="G101" s="13">
        <f t="shared" si="21"/>
        <v>889055.46000000008</v>
      </c>
    </row>
    <row r="102" spans="1:7" x14ac:dyDescent="0.25">
      <c r="A102" s="14" t="s">
        <v>32</v>
      </c>
      <c r="B102" s="13">
        <v>3423717</v>
      </c>
      <c r="C102" s="13">
        <v>1706253.44</v>
      </c>
      <c r="D102" s="13">
        <v>5129970.4400000004</v>
      </c>
      <c r="E102" s="13">
        <v>3824889.64</v>
      </c>
      <c r="F102" s="13">
        <v>3824889.64</v>
      </c>
      <c r="G102" s="13">
        <f t="shared" si="21"/>
        <v>1305080.8000000003</v>
      </c>
    </row>
    <row r="103" spans="1:7" x14ac:dyDescent="0.25">
      <c r="A103" s="12" t="s">
        <v>33</v>
      </c>
      <c r="B103" s="13">
        <f t="shared" ref="B103:G103" si="22">SUM(B104:B112)</f>
        <v>247897318</v>
      </c>
      <c r="C103" s="13">
        <f t="shared" si="22"/>
        <v>34422974.789999999</v>
      </c>
      <c r="D103" s="13">
        <f t="shared" si="22"/>
        <v>282320292.79000002</v>
      </c>
      <c r="E103" s="13">
        <f t="shared" si="22"/>
        <v>176377189.11999997</v>
      </c>
      <c r="F103" s="13">
        <f t="shared" si="22"/>
        <v>176377189.11999997</v>
      </c>
      <c r="G103" s="13">
        <f t="shared" si="22"/>
        <v>105943103.67</v>
      </c>
    </row>
    <row r="104" spans="1:7" x14ac:dyDescent="0.25">
      <c r="A104" s="14" t="s">
        <v>34</v>
      </c>
      <c r="B104" s="13">
        <v>86441393</v>
      </c>
      <c r="C104" s="13">
        <v>25534632.719999999</v>
      </c>
      <c r="D104" s="13">
        <v>111976025.72</v>
      </c>
      <c r="E104" s="13">
        <v>69280382.200000003</v>
      </c>
      <c r="F104" s="13">
        <v>69280382.200000003</v>
      </c>
      <c r="G104" s="13">
        <f>D104-E104</f>
        <v>42695643.519999996</v>
      </c>
    </row>
    <row r="105" spans="1:7" x14ac:dyDescent="0.25">
      <c r="A105" s="14" t="s">
        <v>35</v>
      </c>
      <c r="B105" s="13">
        <v>8427548</v>
      </c>
      <c r="C105" s="13">
        <v>1073548.42</v>
      </c>
      <c r="D105" s="13">
        <v>9501096.4199999999</v>
      </c>
      <c r="E105" s="13">
        <v>5078463.1900000004</v>
      </c>
      <c r="F105" s="13">
        <v>5078463.1900000004</v>
      </c>
      <c r="G105" s="13">
        <f t="shared" ref="G105:G112" si="23">D105-E105</f>
        <v>4422633.2299999995</v>
      </c>
    </row>
    <row r="106" spans="1:7" x14ac:dyDescent="0.25">
      <c r="A106" s="14" t="s">
        <v>36</v>
      </c>
      <c r="B106" s="13">
        <v>18525454</v>
      </c>
      <c r="C106" s="13">
        <v>9285400.4600000009</v>
      </c>
      <c r="D106" s="13">
        <v>27810854.460000001</v>
      </c>
      <c r="E106" s="13">
        <v>9053732.2899999991</v>
      </c>
      <c r="F106" s="13">
        <v>9053732.2899999991</v>
      </c>
      <c r="G106" s="13">
        <f t="shared" si="23"/>
        <v>18757122.170000002</v>
      </c>
    </row>
    <row r="107" spans="1:7" x14ac:dyDescent="0.25">
      <c r="A107" s="14" t="s">
        <v>37</v>
      </c>
      <c r="B107" s="13">
        <v>514691</v>
      </c>
      <c r="C107" s="13">
        <v>5599322.5999999996</v>
      </c>
      <c r="D107" s="13">
        <v>6114013.5999999996</v>
      </c>
      <c r="E107" s="13">
        <v>5934751.4299999997</v>
      </c>
      <c r="F107" s="13">
        <v>5934751.4299999997</v>
      </c>
      <c r="G107" s="13">
        <f t="shared" si="23"/>
        <v>179262.16999999993</v>
      </c>
    </row>
    <row r="108" spans="1:7" x14ac:dyDescent="0.25">
      <c r="A108" s="14" t="s">
        <v>38</v>
      </c>
      <c r="B108" s="13">
        <v>120833224</v>
      </c>
      <c r="C108" s="13">
        <v>-11030856.98</v>
      </c>
      <c r="D108" s="13">
        <v>109802367.02</v>
      </c>
      <c r="E108" s="13">
        <v>76152743.140000001</v>
      </c>
      <c r="F108" s="13">
        <v>76152743.140000001</v>
      </c>
      <c r="G108" s="13">
        <f t="shared" si="23"/>
        <v>33649623.879999995</v>
      </c>
    </row>
    <row r="109" spans="1:7" x14ac:dyDescent="0.25">
      <c r="A109" s="14" t="s">
        <v>39</v>
      </c>
      <c r="B109" s="13">
        <v>707306</v>
      </c>
      <c r="C109" s="13">
        <v>4196420.54</v>
      </c>
      <c r="D109" s="13">
        <v>4903726.54</v>
      </c>
      <c r="E109" s="13">
        <v>4419694.6399999997</v>
      </c>
      <c r="F109" s="13">
        <v>4419694.6399999997</v>
      </c>
      <c r="G109" s="13">
        <f t="shared" si="23"/>
        <v>484031.90000000037</v>
      </c>
    </row>
    <row r="110" spans="1:7" x14ac:dyDescent="0.25">
      <c r="A110" s="14" t="s">
        <v>40</v>
      </c>
      <c r="B110" s="13">
        <v>5381716</v>
      </c>
      <c r="C110" s="13">
        <v>-2433580.02</v>
      </c>
      <c r="D110" s="13">
        <v>2948135.98</v>
      </c>
      <c r="E110" s="13">
        <v>1329440.98</v>
      </c>
      <c r="F110" s="13">
        <v>1329440.98</v>
      </c>
      <c r="G110" s="13">
        <f t="shared" si="23"/>
        <v>1618695</v>
      </c>
    </row>
    <row r="111" spans="1:7" x14ac:dyDescent="0.25">
      <c r="A111" s="14" t="s">
        <v>41</v>
      </c>
      <c r="B111" s="13">
        <v>5743568</v>
      </c>
      <c r="C111" s="13">
        <v>2528223.5699999998</v>
      </c>
      <c r="D111" s="13">
        <v>8271791.5700000003</v>
      </c>
      <c r="E111" s="13">
        <v>4449524.7699999996</v>
      </c>
      <c r="F111" s="13">
        <v>4449524.7699999996</v>
      </c>
      <c r="G111" s="13">
        <f t="shared" si="23"/>
        <v>3822266.8000000007</v>
      </c>
    </row>
    <row r="112" spans="1:7" x14ac:dyDescent="0.25">
      <c r="A112" s="14" t="s">
        <v>42</v>
      </c>
      <c r="B112" s="13">
        <v>1322418</v>
      </c>
      <c r="C112" s="13">
        <v>-330136.52</v>
      </c>
      <c r="D112" s="13">
        <v>992281.48</v>
      </c>
      <c r="E112" s="13">
        <v>678456.48</v>
      </c>
      <c r="F112" s="13">
        <v>678456.48</v>
      </c>
      <c r="G112" s="13">
        <f t="shared" si="23"/>
        <v>313825</v>
      </c>
    </row>
    <row r="113" spans="1:7" x14ac:dyDescent="0.25">
      <c r="A113" s="12" t="s">
        <v>43</v>
      </c>
      <c r="B113" s="13">
        <f t="shared" ref="B113:G113" si="24">SUM(B114:B122)</f>
        <v>3873005111</v>
      </c>
      <c r="C113" s="13">
        <f t="shared" si="24"/>
        <v>339202346.47999996</v>
      </c>
      <c r="D113" s="13">
        <f t="shared" si="24"/>
        <v>4212207457.48</v>
      </c>
      <c r="E113" s="13">
        <f t="shared" si="24"/>
        <v>3045812359.7400002</v>
      </c>
      <c r="F113" s="13">
        <f t="shared" si="24"/>
        <v>3045017891.3800001</v>
      </c>
      <c r="G113" s="13">
        <f t="shared" si="24"/>
        <v>1166395097.7399998</v>
      </c>
    </row>
    <row r="114" spans="1:7" x14ac:dyDescent="0.25">
      <c r="A114" s="14" t="s">
        <v>44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f>D114-E114</f>
        <v>0</v>
      </c>
    </row>
    <row r="115" spans="1:7" x14ac:dyDescent="0.25">
      <c r="A115" s="14" t="s">
        <v>45</v>
      </c>
      <c r="B115" s="13">
        <v>3871593724</v>
      </c>
      <c r="C115" s="13">
        <v>304867074.07999998</v>
      </c>
      <c r="D115" s="13">
        <v>4176460798.0799999</v>
      </c>
      <c r="E115" s="13">
        <v>3014551512.3400002</v>
      </c>
      <c r="F115" s="13">
        <v>3013757043.98</v>
      </c>
      <c r="G115" s="13">
        <f t="shared" ref="G115:G122" si="25">D115-E115</f>
        <v>1161909285.7399998</v>
      </c>
    </row>
    <row r="116" spans="1:7" x14ac:dyDescent="0.25">
      <c r="A116" s="14" t="s">
        <v>46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f t="shared" si="25"/>
        <v>0</v>
      </c>
    </row>
    <row r="117" spans="1:7" x14ac:dyDescent="0.25">
      <c r="A117" s="14" t="s">
        <v>47</v>
      </c>
      <c r="B117" s="13">
        <v>1411387</v>
      </c>
      <c r="C117" s="13">
        <v>4274425</v>
      </c>
      <c r="D117" s="13">
        <v>5685812</v>
      </c>
      <c r="E117" s="13">
        <v>1200000</v>
      </c>
      <c r="F117" s="13">
        <v>1200000</v>
      </c>
      <c r="G117" s="13">
        <f t="shared" si="25"/>
        <v>4485812</v>
      </c>
    </row>
    <row r="118" spans="1:7" x14ac:dyDescent="0.25">
      <c r="A118" s="14" t="s">
        <v>48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f t="shared" si="25"/>
        <v>0</v>
      </c>
    </row>
    <row r="119" spans="1:7" x14ac:dyDescent="0.25">
      <c r="A119" s="14" t="s">
        <v>49</v>
      </c>
      <c r="B119" s="13">
        <v>0</v>
      </c>
      <c r="C119" s="13">
        <v>30060847.399999999</v>
      </c>
      <c r="D119" s="13">
        <v>30060847.399999999</v>
      </c>
      <c r="E119" s="13">
        <v>30060847.399999999</v>
      </c>
      <c r="F119" s="13">
        <v>30060847.399999999</v>
      </c>
      <c r="G119" s="13">
        <f t="shared" si="25"/>
        <v>0</v>
      </c>
    </row>
    <row r="120" spans="1:7" x14ac:dyDescent="0.25">
      <c r="A120" s="14" t="s">
        <v>50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f t="shared" si="25"/>
        <v>0</v>
      </c>
    </row>
    <row r="121" spans="1:7" x14ac:dyDescent="0.25">
      <c r="A121" s="14" t="s">
        <v>51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f t="shared" si="25"/>
        <v>0</v>
      </c>
    </row>
    <row r="122" spans="1:7" x14ac:dyDescent="0.25">
      <c r="A122" s="14" t="s">
        <v>52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f t="shared" si="25"/>
        <v>0</v>
      </c>
    </row>
    <row r="123" spans="1:7" x14ac:dyDescent="0.25">
      <c r="A123" s="12" t="s">
        <v>53</v>
      </c>
      <c r="B123" s="13">
        <f t="shared" ref="B123:G123" si="26">SUM(B124:B132)</f>
        <v>32672118</v>
      </c>
      <c r="C123" s="13">
        <f t="shared" si="26"/>
        <v>12258808.4</v>
      </c>
      <c r="D123" s="13">
        <f t="shared" si="26"/>
        <v>44930926.400000006</v>
      </c>
      <c r="E123" s="13">
        <f t="shared" si="26"/>
        <v>6874628.21</v>
      </c>
      <c r="F123" s="13">
        <f t="shared" si="26"/>
        <v>6874628.21</v>
      </c>
      <c r="G123" s="13">
        <f t="shared" si="26"/>
        <v>38056298.189999998</v>
      </c>
    </row>
    <row r="124" spans="1:7" x14ac:dyDescent="0.25">
      <c r="A124" s="14" t="s">
        <v>54</v>
      </c>
      <c r="B124" s="13">
        <v>6216025</v>
      </c>
      <c r="C124" s="13">
        <v>6710105.9800000004</v>
      </c>
      <c r="D124" s="13">
        <v>12926130.98</v>
      </c>
      <c r="E124" s="13">
        <v>5935602.0800000001</v>
      </c>
      <c r="F124" s="13">
        <v>5935602.0800000001</v>
      </c>
      <c r="G124" s="13">
        <f>D124-E124</f>
        <v>6990528.9000000004</v>
      </c>
    </row>
    <row r="125" spans="1:7" x14ac:dyDescent="0.25">
      <c r="A125" s="14" t="s">
        <v>55</v>
      </c>
      <c r="B125" s="13">
        <v>0</v>
      </c>
      <c r="C125" s="13">
        <v>269700</v>
      </c>
      <c r="D125" s="13">
        <v>269700</v>
      </c>
      <c r="E125" s="13">
        <v>0</v>
      </c>
      <c r="F125" s="13">
        <v>0</v>
      </c>
      <c r="G125" s="13">
        <f t="shared" ref="G125:G132" si="27">D125-E125</f>
        <v>269700</v>
      </c>
    </row>
    <row r="126" spans="1:7" x14ac:dyDescent="0.25">
      <c r="A126" s="14" t="s">
        <v>56</v>
      </c>
      <c r="B126" s="13">
        <v>3783464</v>
      </c>
      <c r="C126" s="13">
        <v>-3636464</v>
      </c>
      <c r="D126" s="13">
        <v>147000</v>
      </c>
      <c r="E126" s="13">
        <v>0</v>
      </c>
      <c r="F126" s="13">
        <v>0</v>
      </c>
      <c r="G126" s="13">
        <f t="shared" si="27"/>
        <v>147000</v>
      </c>
    </row>
    <row r="127" spans="1:7" x14ac:dyDescent="0.25">
      <c r="A127" s="14" t="s">
        <v>57</v>
      </c>
      <c r="B127" s="13">
        <v>13276800</v>
      </c>
      <c r="C127" s="13">
        <v>10164950</v>
      </c>
      <c r="D127" s="13">
        <v>23441750</v>
      </c>
      <c r="E127" s="13">
        <v>0</v>
      </c>
      <c r="F127" s="13">
        <v>0</v>
      </c>
      <c r="G127" s="13">
        <f t="shared" si="27"/>
        <v>23441750</v>
      </c>
    </row>
    <row r="128" spans="1:7" x14ac:dyDescent="0.25">
      <c r="A128" s="14" t="s">
        <v>58</v>
      </c>
      <c r="B128" s="13">
        <v>1240000</v>
      </c>
      <c r="C128" s="13">
        <v>-1240000</v>
      </c>
      <c r="D128" s="13">
        <v>0</v>
      </c>
      <c r="E128" s="13">
        <v>0</v>
      </c>
      <c r="F128" s="13">
        <v>0</v>
      </c>
      <c r="G128" s="13">
        <f t="shared" si="27"/>
        <v>0</v>
      </c>
    </row>
    <row r="129" spans="1:7" x14ac:dyDescent="0.25">
      <c r="A129" s="14" t="s">
        <v>59</v>
      </c>
      <c r="B129" s="13">
        <v>968600</v>
      </c>
      <c r="C129" s="13">
        <v>1772723.31</v>
      </c>
      <c r="D129" s="13">
        <v>2741323.31</v>
      </c>
      <c r="E129" s="13">
        <v>880766.29</v>
      </c>
      <c r="F129" s="13">
        <v>880766.29</v>
      </c>
      <c r="G129" s="13">
        <f t="shared" si="27"/>
        <v>1860557.02</v>
      </c>
    </row>
    <row r="130" spans="1:7" x14ac:dyDescent="0.25">
      <c r="A130" s="14" t="s">
        <v>60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  <c r="G130" s="13">
        <f t="shared" si="27"/>
        <v>0</v>
      </c>
    </row>
    <row r="131" spans="1:7" x14ac:dyDescent="0.25">
      <c r="A131" s="14" t="s">
        <v>61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f t="shared" si="27"/>
        <v>0</v>
      </c>
    </row>
    <row r="132" spans="1:7" x14ac:dyDescent="0.25">
      <c r="A132" s="14" t="s">
        <v>62</v>
      </c>
      <c r="B132" s="13">
        <v>7187229</v>
      </c>
      <c r="C132" s="13">
        <v>-1782206.89</v>
      </c>
      <c r="D132" s="13">
        <v>5405022.1100000003</v>
      </c>
      <c r="E132" s="13">
        <v>58259.839999999997</v>
      </c>
      <c r="F132" s="13">
        <v>58259.839999999997</v>
      </c>
      <c r="G132" s="13">
        <f t="shared" si="27"/>
        <v>5346762.2700000005</v>
      </c>
    </row>
    <row r="133" spans="1:7" x14ac:dyDescent="0.25">
      <c r="A133" s="12" t="s">
        <v>63</v>
      </c>
      <c r="B133" s="13">
        <f t="shared" ref="B133:G133" si="28">SUM(B134:B136)</f>
        <v>473040239</v>
      </c>
      <c r="C133" s="13">
        <f t="shared" si="28"/>
        <v>371862245.73000002</v>
      </c>
      <c r="D133" s="13">
        <f t="shared" si="28"/>
        <v>844902484.73000002</v>
      </c>
      <c r="E133" s="13">
        <f t="shared" si="28"/>
        <v>583373863.59000003</v>
      </c>
      <c r="F133" s="13">
        <f t="shared" si="28"/>
        <v>579260755.36000001</v>
      </c>
      <c r="G133" s="13">
        <f t="shared" si="28"/>
        <v>261528621.14000002</v>
      </c>
    </row>
    <row r="134" spans="1:7" x14ac:dyDescent="0.25">
      <c r="A134" s="14" t="s">
        <v>64</v>
      </c>
      <c r="B134" s="13">
        <v>430050240</v>
      </c>
      <c r="C134" s="13">
        <v>378464236.61000001</v>
      </c>
      <c r="D134" s="13">
        <v>808514476.61000001</v>
      </c>
      <c r="E134" s="13">
        <v>575501794.50999999</v>
      </c>
      <c r="F134" s="13">
        <v>571388686.27999997</v>
      </c>
      <c r="G134" s="13">
        <f>D134-E134</f>
        <v>233012682.10000002</v>
      </c>
    </row>
    <row r="135" spans="1:7" x14ac:dyDescent="0.25">
      <c r="A135" s="14" t="s">
        <v>65</v>
      </c>
      <c r="B135" s="13">
        <v>42989999</v>
      </c>
      <c r="C135" s="13">
        <v>-6601990.8799999999</v>
      </c>
      <c r="D135" s="13">
        <v>36388008.119999997</v>
      </c>
      <c r="E135" s="13">
        <v>7872069.0800000001</v>
      </c>
      <c r="F135" s="13">
        <v>7872069.0800000001</v>
      </c>
      <c r="G135" s="13">
        <f>D135-E135</f>
        <v>28515939.039999999</v>
      </c>
    </row>
    <row r="136" spans="1:7" x14ac:dyDescent="0.25">
      <c r="A136" s="14" t="s">
        <v>66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  <c r="G136" s="13">
        <f>D136-E136</f>
        <v>0</v>
      </c>
    </row>
    <row r="137" spans="1:7" x14ac:dyDescent="0.25">
      <c r="A137" s="12" t="s">
        <v>67</v>
      </c>
      <c r="B137" s="13">
        <f t="shared" ref="B137:G137" si="29">SUM(B138:B142,B144:B145)</f>
        <v>0</v>
      </c>
      <c r="C137" s="13">
        <f t="shared" si="29"/>
        <v>0</v>
      </c>
      <c r="D137" s="13">
        <f t="shared" si="29"/>
        <v>0</v>
      </c>
      <c r="E137" s="13">
        <f t="shared" si="29"/>
        <v>0</v>
      </c>
      <c r="F137" s="13">
        <f t="shared" si="29"/>
        <v>0</v>
      </c>
      <c r="G137" s="13">
        <f t="shared" si="29"/>
        <v>0</v>
      </c>
    </row>
    <row r="138" spans="1:7" x14ac:dyDescent="0.25">
      <c r="A138" s="14" t="s">
        <v>68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  <c r="G138" s="13">
        <f>D138-E138</f>
        <v>0</v>
      </c>
    </row>
    <row r="139" spans="1:7" x14ac:dyDescent="0.25">
      <c r="A139" s="14" t="s">
        <v>69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  <c r="G139" s="13">
        <f t="shared" ref="G139:G145" si="30">D139-E139</f>
        <v>0</v>
      </c>
    </row>
    <row r="140" spans="1:7" x14ac:dyDescent="0.25">
      <c r="A140" s="14" t="s">
        <v>70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  <c r="G140" s="13">
        <f t="shared" si="30"/>
        <v>0</v>
      </c>
    </row>
    <row r="141" spans="1:7" x14ac:dyDescent="0.25">
      <c r="A141" s="14" t="s">
        <v>71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f t="shared" si="30"/>
        <v>0</v>
      </c>
    </row>
    <row r="142" spans="1:7" x14ac:dyDescent="0.25">
      <c r="A142" s="14" t="s">
        <v>72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  <c r="G142" s="13">
        <f t="shared" si="30"/>
        <v>0</v>
      </c>
    </row>
    <row r="143" spans="1:7" x14ac:dyDescent="0.25">
      <c r="A143" s="14" t="s">
        <v>73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  <c r="G143" s="13">
        <f t="shared" si="30"/>
        <v>0</v>
      </c>
    </row>
    <row r="144" spans="1:7" x14ac:dyDescent="0.25">
      <c r="A144" s="14" t="s">
        <v>74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  <c r="G144" s="13">
        <f t="shared" si="30"/>
        <v>0</v>
      </c>
    </row>
    <row r="145" spans="1:7" x14ac:dyDescent="0.25">
      <c r="A145" s="14" t="s">
        <v>75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f t="shared" si="30"/>
        <v>0</v>
      </c>
    </row>
    <row r="146" spans="1:7" x14ac:dyDescent="0.25">
      <c r="A146" s="12" t="s">
        <v>76</v>
      </c>
      <c r="B146" s="13">
        <f t="shared" ref="B146:G146" si="31">SUM(B147:B149)</f>
        <v>1498223314</v>
      </c>
      <c r="C146" s="13">
        <f t="shared" si="31"/>
        <v>368219106.58999997</v>
      </c>
      <c r="D146" s="13">
        <f t="shared" si="31"/>
        <v>1866442420.5899999</v>
      </c>
      <c r="E146" s="13">
        <f t="shared" si="31"/>
        <v>1571235405.3299999</v>
      </c>
      <c r="F146" s="13">
        <f t="shared" si="31"/>
        <v>1571235405.3299999</v>
      </c>
      <c r="G146" s="13">
        <f t="shared" si="31"/>
        <v>295207015.25999999</v>
      </c>
    </row>
    <row r="147" spans="1:7" x14ac:dyDescent="0.25">
      <c r="A147" s="14" t="s">
        <v>77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  <c r="G147" s="13">
        <f>D147-E147</f>
        <v>0</v>
      </c>
    </row>
    <row r="148" spans="1:7" x14ac:dyDescent="0.25">
      <c r="A148" s="14" t="s">
        <v>78</v>
      </c>
      <c r="B148" s="13">
        <v>1415237041</v>
      </c>
      <c r="C148" s="13">
        <v>10959149</v>
      </c>
      <c r="D148" s="13">
        <v>1426196190</v>
      </c>
      <c r="E148" s="13">
        <v>1188806868</v>
      </c>
      <c r="F148" s="13">
        <v>1188806868</v>
      </c>
      <c r="G148" s="13">
        <f>D148-E148</f>
        <v>237389322</v>
      </c>
    </row>
    <row r="149" spans="1:7" x14ac:dyDescent="0.25">
      <c r="A149" s="14" t="s">
        <v>79</v>
      </c>
      <c r="B149" s="13">
        <v>82986273</v>
      </c>
      <c r="C149" s="13">
        <v>357259957.58999997</v>
      </c>
      <c r="D149" s="13">
        <v>440246230.58999997</v>
      </c>
      <c r="E149" s="13">
        <v>382428537.32999998</v>
      </c>
      <c r="F149" s="13">
        <v>382428537.32999998</v>
      </c>
      <c r="G149" s="13">
        <f>D149-E149</f>
        <v>57817693.25999999</v>
      </c>
    </row>
    <row r="150" spans="1:7" x14ac:dyDescent="0.25">
      <c r="A150" s="12" t="s">
        <v>80</v>
      </c>
      <c r="B150" s="13">
        <f t="shared" ref="B150:G150" si="32">SUM(B151:B157)</f>
        <v>0</v>
      </c>
      <c r="C150" s="13">
        <f t="shared" si="32"/>
        <v>0</v>
      </c>
      <c r="D150" s="13">
        <f t="shared" si="32"/>
        <v>0</v>
      </c>
      <c r="E150" s="13">
        <f t="shared" si="32"/>
        <v>0</v>
      </c>
      <c r="F150" s="13">
        <f t="shared" si="32"/>
        <v>0</v>
      </c>
      <c r="G150" s="13">
        <f t="shared" si="32"/>
        <v>0</v>
      </c>
    </row>
    <row r="151" spans="1:7" x14ac:dyDescent="0.25">
      <c r="A151" s="14" t="s">
        <v>81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f>D151-E151</f>
        <v>0</v>
      </c>
    </row>
    <row r="152" spans="1:7" x14ac:dyDescent="0.25">
      <c r="A152" s="14" t="s">
        <v>82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f t="shared" ref="G152:G157" si="33">D152-E152</f>
        <v>0</v>
      </c>
    </row>
    <row r="153" spans="1:7" x14ac:dyDescent="0.25">
      <c r="A153" s="14" t="s">
        <v>83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f t="shared" si="33"/>
        <v>0</v>
      </c>
    </row>
    <row r="154" spans="1:7" x14ac:dyDescent="0.25">
      <c r="A154" s="18" t="s">
        <v>84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f t="shared" si="33"/>
        <v>0</v>
      </c>
    </row>
    <row r="155" spans="1:7" x14ac:dyDescent="0.25">
      <c r="A155" s="14" t="s">
        <v>85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f t="shared" si="33"/>
        <v>0</v>
      </c>
    </row>
    <row r="156" spans="1:7" x14ac:dyDescent="0.25">
      <c r="A156" s="14" t="s">
        <v>86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f t="shared" si="33"/>
        <v>0</v>
      </c>
    </row>
    <row r="157" spans="1:7" x14ac:dyDescent="0.25">
      <c r="A157" s="14" t="s">
        <v>87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f t="shared" si="33"/>
        <v>0</v>
      </c>
    </row>
    <row r="158" spans="1:7" x14ac:dyDescent="0.25">
      <c r="A158" s="19"/>
      <c r="B158" s="16"/>
      <c r="C158" s="16"/>
      <c r="D158" s="16"/>
      <c r="E158" s="16"/>
      <c r="F158" s="16"/>
      <c r="G158" s="16"/>
    </row>
    <row r="159" spans="1:7" x14ac:dyDescent="0.25">
      <c r="A159" s="20" t="s">
        <v>89</v>
      </c>
      <c r="B159" s="11">
        <f t="shared" ref="B159:G159" si="34">B9+B84</f>
        <v>21179763006</v>
      </c>
      <c r="C159" s="11">
        <f t="shared" si="34"/>
        <v>2059217126.75</v>
      </c>
      <c r="D159" s="11">
        <f t="shared" si="34"/>
        <v>23238980132.75</v>
      </c>
      <c r="E159" s="11">
        <f t="shared" si="34"/>
        <v>16203617785.949999</v>
      </c>
      <c r="F159" s="11">
        <f t="shared" si="34"/>
        <v>16073564789.57</v>
      </c>
      <c r="G159" s="11">
        <f t="shared" si="34"/>
        <v>7035362346.8000002</v>
      </c>
    </row>
    <row r="160" spans="1:7" x14ac:dyDescent="0.25">
      <c r="A160" s="21"/>
      <c r="B160" s="22"/>
      <c r="C160" s="22"/>
      <c r="D160" s="22"/>
      <c r="E160" s="22"/>
      <c r="F160" s="22"/>
      <c r="G160" s="2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2020-03-24T20:44:23Z</dcterms:created>
  <dcterms:modified xsi:type="dcterms:W3CDTF">2020-03-24T20:45:12Z</dcterms:modified>
</cp:coreProperties>
</file>